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ie\ppa\users\48306270228\My Documents\"/>
    </mc:Choice>
  </mc:AlternateContent>
  <bookViews>
    <workbookView xWindow="0" yWindow="0" windowWidth="38400" windowHeight="17256" tabRatio="683"/>
  </bookViews>
  <sheets>
    <sheet name="tööde nimekir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2" l="1"/>
  <c r="G39" i="2"/>
  <c r="G38" i="2"/>
  <c r="G32" i="2"/>
  <c r="G31" i="2"/>
  <c r="G30" i="2"/>
  <c r="G27" i="2"/>
  <c r="G26" i="2"/>
  <c r="G25" i="2"/>
  <c r="G22" i="2"/>
  <c r="G21" i="2"/>
  <c r="G20" i="2"/>
  <c r="G19" i="2"/>
  <c r="G18" i="2"/>
  <c r="G17" i="2"/>
  <c r="G15" i="2"/>
  <c r="G14" i="2"/>
  <c r="G13" i="2"/>
  <c r="G12" i="2"/>
  <c r="G11" i="2"/>
  <c r="G10" i="2"/>
  <c r="G33" i="2" l="1"/>
  <c r="G23" i="2"/>
  <c r="G28" i="2"/>
  <c r="G34" i="2" l="1"/>
  <c r="G35" i="2" s="1"/>
  <c r="G37" i="2" l="1"/>
</calcChain>
</file>

<file path=xl/sharedStrings.xml><?xml version="1.0" encoding="utf-8"?>
<sst xmlns="http://schemas.openxmlformats.org/spreadsheetml/2006/main" count="58" uniqueCount="35">
  <si>
    <t>Jrk
nr</t>
  </si>
  <si>
    <t xml:space="preserve">Töö nimetus </t>
  </si>
  <si>
    <t>Tööde maksumus koos reserviga:</t>
  </si>
  <si>
    <t>Lisa nr  1</t>
  </si>
  <si>
    <t>RKAS projektijuhtimine</t>
  </si>
  <si>
    <t>Eeldatav maksumus, EUR, KM'ta</t>
  </si>
  <si>
    <t>Üürilepingu nr Ü8291/14  lisale nr 6.3</t>
  </si>
  <si>
    <t>maht</t>
  </si>
  <si>
    <t>Ü/hind</t>
  </si>
  <si>
    <t>Ruum A-159 ehitus</t>
  </si>
  <si>
    <t>Vaheseina eemaldamine</t>
  </si>
  <si>
    <t>kompl</t>
  </si>
  <si>
    <t>Ripplae korrastamine</t>
  </si>
  <si>
    <t>Seinte viimistlus</t>
  </si>
  <si>
    <t>m2</t>
  </si>
  <si>
    <t>Vajalikud elektritööd</t>
  </si>
  <si>
    <t>Ventilatsiooni tasakaalustamine</t>
  </si>
  <si>
    <t>Välisseinapoolse ukseava kinniehitamine</t>
  </si>
  <si>
    <t>Ruum A-160 ehitus</t>
  </si>
  <si>
    <t>Kokku</t>
  </si>
  <si>
    <t>Ruum A-159, A-160 sisustus</t>
  </si>
  <si>
    <t>Mööbel kohtkindel laud</t>
  </si>
  <si>
    <t>tk</t>
  </si>
  <si>
    <t>Mööbel kohtkindel tool</t>
  </si>
  <si>
    <t>Mööbel paigaldus</t>
  </si>
  <si>
    <t>Ruum A-161 tööd</t>
  </si>
  <si>
    <t>5x220V ja 2xLAN pesa, kaablid, karbikud jm</t>
  </si>
  <si>
    <t>Kuvarite seinakinnitus</t>
  </si>
  <si>
    <t>Kaabeldus, paigaldus, teh.dok täiendus</t>
  </si>
  <si>
    <r>
      <t>Parendustööde loetelu ja eeldatav maksumu</t>
    </r>
    <r>
      <rPr>
        <b/>
        <sz val="9"/>
        <rFont val="Calibri"/>
        <family val="2"/>
        <charset val="186"/>
        <scheme val="minor"/>
      </rPr>
      <t xml:space="preserve">s - Harju maakond, Rae vald, Soodevahe küla, Linnaaru tee 5/1 </t>
    </r>
  </si>
  <si>
    <t>Ühik</t>
  </si>
  <si>
    <t>Tööde maksumus kokku ilma reservita</t>
  </si>
  <si>
    <t>Tööde maksumus kokku koos reservi ja projektijuhtimistasuga, km-ta</t>
  </si>
  <si>
    <t>Tööde maksumus kokku koos reservi ja projektijuhtimistasuga, km-ga</t>
  </si>
  <si>
    <t>Ettenägematud kulud/ reserv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</si>
</sst>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3" fillId="0" borderId="0"/>
    <xf numFmtId="0" fontId="1" fillId="0" borderId="0"/>
  </cellStyleXfs>
  <cellXfs count="36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5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/>
    <xf numFmtId="0" fontId="7" fillId="2" borderId="4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right" vertical="center"/>
    </xf>
    <xf numFmtId="9" fontId="6" fillId="2" borderId="6" xfId="0" applyNumberFormat="1" applyFont="1" applyFill="1" applyBorder="1" applyAlignment="1">
      <alignment horizontal="right" vertical="center" wrapText="1"/>
    </xf>
    <xf numFmtId="0" fontId="0" fillId="2" borderId="9" xfId="0" applyFont="1" applyFill="1" applyBorder="1"/>
    <xf numFmtId="0" fontId="0" fillId="2" borderId="9" xfId="0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vertical="center" wrapText="1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right"/>
    </xf>
    <xf numFmtId="9" fontId="0" fillId="2" borderId="8" xfId="0" applyNumberFormat="1" applyFont="1" applyFill="1" applyBorder="1"/>
    <xf numFmtId="0" fontId="7" fillId="2" borderId="8" xfId="0" applyFont="1" applyFill="1" applyBorder="1" applyAlignment="1">
      <alignment horizontal="right"/>
    </xf>
    <xf numFmtId="0" fontId="0" fillId="2" borderId="7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6" fillId="2" borderId="3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</cellXfs>
  <cellStyles count="5">
    <cellStyle name="Normaallaad 2" xfId="3"/>
    <cellStyle name="Normaallaad 3" xfId="2"/>
    <cellStyle name="Normaallaad 3 2" xfId="4"/>
    <cellStyle name="Normaallaad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abSelected="1" zoomScale="115" zoomScaleNormal="115" workbookViewId="0">
      <selection activeCell="B4" sqref="B4:G4"/>
    </sheetView>
  </sheetViews>
  <sheetFormatPr defaultColWidth="9.28515625" defaultRowHeight="12.75" customHeight="1" x14ac:dyDescent="0.25"/>
  <cols>
    <col min="1" max="1" width="4.28515625" style="1" customWidth="1"/>
    <col min="2" max="2" width="5.42578125" style="1" customWidth="1"/>
    <col min="3" max="3" width="46.7109375" style="1" customWidth="1"/>
    <col min="4" max="4" width="8.85546875" style="2" customWidth="1"/>
    <col min="5" max="6" width="9.28515625" style="1"/>
    <col min="7" max="7" width="15.7109375" style="1" customWidth="1"/>
    <col min="8" max="16384" width="9.28515625" style="1"/>
  </cols>
  <sheetData>
    <row r="1" spans="2:7" ht="12.75" customHeight="1" x14ac:dyDescent="0.25">
      <c r="G1" s="3" t="s">
        <v>3</v>
      </c>
    </row>
    <row r="2" spans="2:7" ht="12.75" customHeight="1" x14ac:dyDescent="0.25">
      <c r="G2" s="4" t="s">
        <v>6</v>
      </c>
    </row>
    <row r="4" spans="2:7" ht="23.4" customHeight="1" x14ac:dyDescent="0.25">
      <c r="B4" s="35" t="s">
        <v>29</v>
      </c>
      <c r="C4" s="35"/>
      <c r="D4" s="35"/>
      <c r="E4" s="35"/>
      <c r="F4" s="35"/>
      <c r="G4" s="35"/>
    </row>
    <row r="7" spans="2:7" ht="12.75" customHeight="1" x14ac:dyDescent="0.25">
      <c r="B7" s="5"/>
    </row>
    <row r="8" spans="2:7" ht="35.25" customHeight="1" x14ac:dyDescent="0.25">
      <c r="B8" s="31" t="s">
        <v>0</v>
      </c>
      <c r="C8" s="31" t="s">
        <v>1</v>
      </c>
      <c r="D8" s="31" t="s">
        <v>30</v>
      </c>
      <c r="E8" s="31" t="s">
        <v>7</v>
      </c>
      <c r="F8" s="31" t="s">
        <v>8</v>
      </c>
      <c r="G8" s="32" t="s">
        <v>5</v>
      </c>
    </row>
    <row r="9" spans="2:7" ht="12.75" customHeight="1" x14ac:dyDescent="0.25">
      <c r="B9" s="6">
        <v>1</v>
      </c>
      <c r="C9" s="7" t="s">
        <v>9</v>
      </c>
      <c r="D9" s="8"/>
      <c r="E9" s="8"/>
      <c r="F9" s="8"/>
      <c r="G9" s="8"/>
    </row>
    <row r="10" spans="2:7" ht="12.75" customHeight="1" x14ac:dyDescent="0.25">
      <c r="B10" s="6"/>
      <c r="C10" s="8" t="s">
        <v>10</v>
      </c>
      <c r="D10" s="8" t="s">
        <v>11</v>
      </c>
      <c r="E10" s="8">
        <v>1</v>
      </c>
      <c r="F10" s="8">
        <v>600</v>
      </c>
      <c r="G10" s="9">
        <f>SUM(E10*F10)</f>
        <v>600</v>
      </c>
    </row>
    <row r="11" spans="2:7" ht="12.75" customHeight="1" x14ac:dyDescent="0.25">
      <c r="B11" s="6"/>
      <c r="C11" s="8" t="s">
        <v>12</v>
      </c>
      <c r="D11" s="8" t="s">
        <v>11</v>
      </c>
      <c r="E11" s="8">
        <v>1</v>
      </c>
      <c r="F11" s="8">
        <v>500</v>
      </c>
      <c r="G11" s="9">
        <f t="shared" ref="G11:G15" si="0">SUM(E11*F11)</f>
        <v>500</v>
      </c>
    </row>
    <row r="12" spans="2:7" ht="12.75" customHeight="1" x14ac:dyDescent="0.25">
      <c r="B12" s="6"/>
      <c r="C12" s="8" t="s">
        <v>13</v>
      </c>
      <c r="D12" s="8" t="s">
        <v>14</v>
      </c>
      <c r="E12" s="8">
        <v>32</v>
      </c>
      <c r="F12" s="8">
        <v>20</v>
      </c>
      <c r="G12" s="9">
        <f t="shared" si="0"/>
        <v>640</v>
      </c>
    </row>
    <row r="13" spans="2:7" ht="12.75" customHeight="1" x14ac:dyDescent="0.25">
      <c r="B13" s="6"/>
      <c r="C13" s="8" t="s">
        <v>15</v>
      </c>
      <c r="D13" s="8" t="s">
        <v>11</v>
      </c>
      <c r="E13" s="8">
        <v>1</v>
      </c>
      <c r="F13" s="8">
        <v>1800</v>
      </c>
      <c r="G13" s="9">
        <f t="shared" si="0"/>
        <v>1800</v>
      </c>
    </row>
    <row r="14" spans="2:7" ht="12.75" customHeight="1" x14ac:dyDescent="0.25">
      <c r="B14" s="6"/>
      <c r="C14" s="8" t="s">
        <v>16</v>
      </c>
      <c r="D14" s="8" t="s">
        <v>11</v>
      </c>
      <c r="E14" s="8">
        <v>1</v>
      </c>
      <c r="F14" s="8">
        <v>500</v>
      </c>
      <c r="G14" s="9">
        <f t="shared" si="0"/>
        <v>500</v>
      </c>
    </row>
    <row r="15" spans="2:7" ht="12.75" customHeight="1" x14ac:dyDescent="0.25">
      <c r="B15" s="6"/>
      <c r="C15" s="8" t="s">
        <v>17</v>
      </c>
      <c r="D15" s="8" t="s">
        <v>11</v>
      </c>
      <c r="E15" s="8">
        <v>1</v>
      </c>
      <c r="F15" s="8">
        <v>700</v>
      </c>
      <c r="G15" s="9">
        <f t="shared" si="0"/>
        <v>700</v>
      </c>
    </row>
    <row r="16" spans="2:7" ht="12.75" customHeight="1" x14ac:dyDescent="0.25">
      <c r="B16" s="6">
        <v>2</v>
      </c>
      <c r="C16" s="7" t="s">
        <v>18</v>
      </c>
      <c r="D16" s="8"/>
      <c r="E16" s="8"/>
      <c r="F16" s="8"/>
      <c r="G16" s="9"/>
    </row>
    <row r="17" spans="2:7" ht="12.75" customHeight="1" x14ac:dyDescent="0.25">
      <c r="B17" s="6"/>
      <c r="C17" s="8" t="s">
        <v>10</v>
      </c>
      <c r="D17" s="8" t="s">
        <v>11</v>
      </c>
      <c r="E17" s="8">
        <v>1</v>
      </c>
      <c r="F17" s="8">
        <v>600</v>
      </c>
      <c r="G17" s="9">
        <f>SUM(E17*F17)</f>
        <v>600</v>
      </c>
    </row>
    <row r="18" spans="2:7" ht="12.75" customHeight="1" x14ac:dyDescent="0.25">
      <c r="B18" s="6"/>
      <c r="C18" s="8" t="s">
        <v>12</v>
      </c>
      <c r="D18" s="8" t="s">
        <v>11</v>
      </c>
      <c r="E18" s="8">
        <v>1</v>
      </c>
      <c r="F18" s="8">
        <v>500</v>
      </c>
      <c r="G18" s="9">
        <f t="shared" ref="G18:G22" si="1">SUM(E18*F18)</f>
        <v>500</v>
      </c>
    </row>
    <row r="19" spans="2:7" ht="12.75" customHeight="1" x14ac:dyDescent="0.25">
      <c r="B19" s="10"/>
      <c r="C19" s="8" t="s">
        <v>13</v>
      </c>
      <c r="D19" s="8" t="s">
        <v>14</v>
      </c>
      <c r="E19" s="8">
        <v>32</v>
      </c>
      <c r="F19" s="8">
        <v>20</v>
      </c>
      <c r="G19" s="9">
        <f t="shared" si="1"/>
        <v>640</v>
      </c>
    </row>
    <row r="20" spans="2:7" ht="12.75" customHeight="1" x14ac:dyDescent="0.25">
      <c r="B20" s="10"/>
      <c r="C20" s="8" t="s">
        <v>15</v>
      </c>
      <c r="D20" s="8" t="s">
        <v>11</v>
      </c>
      <c r="E20" s="8">
        <v>1</v>
      </c>
      <c r="F20" s="8">
        <v>1800</v>
      </c>
      <c r="G20" s="9">
        <f t="shared" si="1"/>
        <v>1800</v>
      </c>
    </row>
    <row r="21" spans="2:7" ht="12.75" customHeight="1" x14ac:dyDescent="0.25">
      <c r="B21" s="10"/>
      <c r="C21" s="8" t="s">
        <v>16</v>
      </c>
      <c r="D21" s="8" t="s">
        <v>11</v>
      </c>
      <c r="E21" s="8">
        <v>1</v>
      </c>
      <c r="F21" s="8">
        <v>500</v>
      </c>
      <c r="G21" s="9">
        <f t="shared" si="1"/>
        <v>500</v>
      </c>
    </row>
    <row r="22" spans="2:7" ht="12.75" customHeight="1" x14ac:dyDescent="0.25">
      <c r="B22" s="10"/>
      <c r="C22" s="8" t="s">
        <v>17</v>
      </c>
      <c r="D22" s="8" t="s">
        <v>11</v>
      </c>
      <c r="E22" s="8">
        <v>1</v>
      </c>
      <c r="F22" s="8">
        <v>700</v>
      </c>
      <c r="G22" s="9">
        <f t="shared" si="1"/>
        <v>700</v>
      </c>
    </row>
    <row r="23" spans="2:7" ht="12.75" customHeight="1" x14ac:dyDescent="0.25">
      <c r="B23" s="10"/>
      <c r="C23" s="29" t="s">
        <v>19</v>
      </c>
      <c r="D23" s="8"/>
      <c r="E23" s="8"/>
      <c r="F23" s="8"/>
      <c r="G23" s="11">
        <f>SUM(G10:G22)</f>
        <v>9480</v>
      </c>
    </row>
    <row r="24" spans="2:7" ht="12.75" customHeight="1" x14ac:dyDescent="0.25">
      <c r="B24" s="10">
        <v>3</v>
      </c>
      <c r="C24" s="7" t="s">
        <v>20</v>
      </c>
      <c r="D24" s="8"/>
      <c r="E24" s="8"/>
      <c r="F24" s="8"/>
      <c r="G24" s="11"/>
    </row>
    <row r="25" spans="2:7" ht="12.75" customHeight="1" x14ac:dyDescent="0.25">
      <c r="B25" s="10"/>
      <c r="C25" s="8" t="s">
        <v>21</v>
      </c>
      <c r="D25" s="8" t="s">
        <v>22</v>
      </c>
      <c r="E25" s="8">
        <v>2</v>
      </c>
      <c r="F25" s="8">
        <v>550</v>
      </c>
      <c r="G25" s="9">
        <f>SUM(E25*F25)</f>
        <v>1100</v>
      </c>
    </row>
    <row r="26" spans="2:7" ht="12.75" customHeight="1" x14ac:dyDescent="0.25">
      <c r="B26" s="10"/>
      <c r="C26" s="8" t="s">
        <v>23</v>
      </c>
      <c r="D26" s="8" t="s">
        <v>22</v>
      </c>
      <c r="E26" s="8">
        <v>8</v>
      </c>
      <c r="F26" s="8">
        <v>169</v>
      </c>
      <c r="G26" s="9">
        <f>SUM(E26*F26)</f>
        <v>1352</v>
      </c>
    </row>
    <row r="27" spans="2:7" ht="12.75" customHeight="1" x14ac:dyDescent="0.25">
      <c r="B27" s="10"/>
      <c r="C27" s="8" t="s">
        <v>24</v>
      </c>
      <c r="D27" s="8" t="s">
        <v>11</v>
      </c>
      <c r="E27" s="8">
        <v>1</v>
      </c>
      <c r="F27" s="8">
        <v>500</v>
      </c>
      <c r="G27" s="9">
        <f>SUM(E27*F27)</f>
        <v>500</v>
      </c>
    </row>
    <row r="28" spans="2:7" ht="12.75" customHeight="1" x14ac:dyDescent="0.25">
      <c r="B28" s="10"/>
      <c r="C28" s="29" t="s">
        <v>19</v>
      </c>
      <c r="D28" s="8"/>
      <c r="E28" s="8"/>
      <c r="F28" s="8"/>
      <c r="G28" s="11">
        <f>SUM(G25:G27)</f>
        <v>2952</v>
      </c>
    </row>
    <row r="29" spans="2:7" ht="12.75" customHeight="1" x14ac:dyDescent="0.25">
      <c r="B29" s="10">
        <v>4</v>
      </c>
      <c r="C29" s="7" t="s">
        <v>25</v>
      </c>
      <c r="D29" s="8"/>
      <c r="E29" s="8"/>
      <c r="F29" s="8"/>
      <c r="G29" s="8"/>
    </row>
    <row r="30" spans="2:7" ht="12.75" customHeight="1" x14ac:dyDescent="0.25">
      <c r="B30" s="10"/>
      <c r="C30" s="8" t="s">
        <v>26</v>
      </c>
      <c r="D30" s="8" t="s">
        <v>11</v>
      </c>
      <c r="E30" s="8">
        <v>1</v>
      </c>
      <c r="F30" s="8">
        <v>800</v>
      </c>
      <c r="G30" s="9">
        <f>SUM(E30*F30)</f>
        <v>800</v>
      </c>
    </row>
    <row r="31" spans="2:7" ht="12.75" customHeight="1" x14ac:dyDescent="0.25">
      <c r="B31" s="10"/>
      <c r="C31" s="8" t="s">
        <v>27</v>
      </c>
      <c r="D31" s="8" t="s">
        <v>22</v>
      </c>
      <c r="E31" s="8">
        <v>2</v>
      </c>
      <c r="F31" s="8">
        <v>120</v>
      </c>
      <c r="G31" s="9">
        <f>SUM(E31*F31)</f>
        <v>240</v>
      </c>
    </row>
    <row r="32" spans="2:7" ht="12.75" customHeight="1" x14ac:dyDescent="0.25">
      <c r="B32" s="10"/>
      <c r="C32" s="8" t="s">
        <v>28</v>
      </c>
      <c r="D32" s="8" t="s">
        <v>11</v>
      </c>
      <c r="E32" s="8">
        <v>1</v>
      </c>
      <c r="F32" s="8">
        <v>800</v>
      </c>
      <c r="G32" s="9">
        <f>SUM(E32*F32)</f>
        <v>800</v>
      </c>
    </row>
    <row r="33" spans="2:7" ht="12.75" customHeight="1" x14ac:dyDescent="0.25">
      <c r="B33" s="12"/>
      <c r="C33" s="30" t="s">
        <v>19</v>
      </c>
      <c r="D33" s="13"/>
      <c r="E33" s="13"/>
      <c r="F33" s="13"/>
      <c r="G33" s="11">
        <f>SUM(G30:G32)</f>
        <v>1840</v>
      </c>
    </row>
    <row r="34" spans="2:7" ht="12.75" customHeight="1" x14ac:dyDescent="0.25">
      <c r="B34" s="10"/>
      <c r="C34" s="14"/>
      <c r="D34" s="15"/>
      <c r="E34" s="14"/>
      <c r="F34" s="16" t="s">
        <v>31</v>
      </c>
      <c r="G34" s="17">
        <f>G23+G28+G33</f>
        <v>14272</v>
      </c>
    </row>
    <row r="35" spans="2:7" ht="12.75" customHeight="1" x14ac:dyDescent="0.25">
      <c r="B35" s="10"/>
      <c r="C35" s="14"/>
      <c r="D35" s="15"/>
      <c r="E35" s="18" t="s">
        <v>34</v>
      </c>
      <c r="F35" s="19">
        <v>0.1</v>
      </c>
      <c r="G35" s="17">
        <f>F35*G34</f>
        <v>1427.2</v>
      </c>
    </row>
    <row r="36" spans="2:7" ht="12.75" customHeight="1" x14ac:dyDescent="0.25">
      <c r="B36" s="10"/>
      <c r="C36" s="33"/>
      <c r="D36" s="21"/>
      <c r="E36" s="20"/>
      <c r="F36" s="34" t="s">
        <v>2</v>
      </c>
      <c r="G36" s="17">
        <f>G34+G35</f>
        <v>15699.2</v>
      </c>
    </row>
    <row r="37" spans="2:7" ht="12.75" customHeight="1" x14ac:dyDescent="0.25">
      <c r="B37" s="10"/>
      <c r="C37" s="23"/>
      <c r="D37" s="24"/>
      <c r="E37" s="25" t="s">
        <v>4</v>
      </c>
      <c r="F37" s="26">
        <v>7.0000000000000007E-2</v>
      </c>
      <c r="G37" s="17">
        <f>F37*G36</f>
        <v>1098.9440000000002</v>
      </c>
    </row>
    <row r="38" spans="2:7" ht="12.75" customHeight="1" x14ac:dyDescent="0.25">
      <c r="B38" s="10"/>
      <c r="C38" s="23"/>
      <c r="D38" s="24"/>
      <c r="E38" s="23"/>
      <c r="F38" s="27" t="s">
        <v>32</v>
      </c>
      <c r="G38" s="22">
        <f>G36+G37</f>
        <v>16798.144</v>
      </c>
    </row>
    <row r="39" spans="2:7" ht="12.75" customHeight="1" x14ac:dyDescent="0.25">
      <c r="B39" s="10"/>
      <c r="C39" s="23"/>
      <c r="D39" s="24"/>
      <c r="E39" s="28"/>
      <c r="F39" s="27" t="s">
        <v>33</v>
      </c>
      <c r="G39" s="22">
        <f>G38*1.2</f>
        <v>20157.772799999999</v>
      </c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FFBE320065544C8D7B36F826A17A2E" ma:contentTypeVersion="2" ma:contentTypeDescription="Loo uus dokument" ma:contentTypeScope="" ma:versionID="761127bf5f96cc4baa310b16721fa7f7">
  <xsd:schema xmlns:xsd="http://www.w3.org/2001/XMLSchema" xmlns:xs="http://www.w3.org/2001/XMLSchema" xmlns:p="http://schemas.microsoft.com/office/2006/metadata/properties" xmlns:ns2="96acac0d-f082-400e-86af-296df737302c" targetNamespace="http://schemas.microsoft.com/office/2006/metadata/properties" ma:root="true" ma:fieldsID="5b04169e56f9d8ceed6d01b116341389" ns2:_="">
    <xsd:import namespace="96acac0d-f082-400e-86af-296df7373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cac0d-f082-400e-86af-296df737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9b75d5ef-9f4b-4445-abe8-84a77c29284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829F6-2956-4790-BA32-C08AE66EB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cac0d-f082-400e-86af-296df7373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nimekiri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Kaido Palmar</dc:creator>
  <cp:lastModifiedBy>Merilyn Kull</cp:lastModifiedBy>
  <dcterms:created xsi:type="dcterms:W3CDTF">2016-11-01T06:43:12Z</dcterms:created>
  <dcterms:modified xsi:type="dcterms:W3CDTF">2020-09-03T10:08:59Z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0x010100C1FFBE320065544C8D7B36F826A17A2E</vt:lpwstr>
  </property>
</Properties>
</file>